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filterPrivacy="1" defaultThemeVersion="124226"/>
  <xr:revisionPtr revIDLastSave="0" documentId="13_ncr:1_{2B0FA21E-DBA9-954A-941C-D27E586E72BB}" xr6:coauthVersionLast="47" xr6:coauthVersionMax="47" xr10:uidLastSave="{00000000-0000-0000-0000-000000000000}"/>
  <bookViews>
    <workbookView xWindow="0" yWindow="0" windowWidth="35840" windowHeight="22400" tabRatio="591" activeTab="1" xr2:uid="{00000000-000D-0000-FFFF-FFFF00000000}"/>
  </bookViews>
  <sheets>
    <sheet name="Mid-Term Exams Schedule" sheetId="9" state="hidden" r:id="rId1"/>
    <sheet name="Final Exams Schedule " sheetId="11" r:id="rId2"/>
  </sheets>
  <definedNames>
    <definedName name="_xlnm._FilterDatabase" localSheetId="1" hidden="1">'Final Exams Schedule '!$A$7:$J$17</definedName>
    <definedName name="_xlnm._FilterDatabase" localSheetId="0" hidden="1">'Mid-Term Exams Schedule'!$A$7:$K$28</definedName>
    <definedName name="_xlnm.Print_Area" localSheetId="1">'Final Exams Schedule 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9" l="1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</calcChain>
</file>

<file path=xl/sharedStrings.xml><?xml version="1.0" encoding="utf-8"?>
<sst xmlns="http://schemas.openxmlformats.org/spreadsheetml/2006/main" count="236" uniqueCount="150">
  <si>
    <t>Date</t>
  </si>
  <si>
    <t>Time</t>
  </si>
  <si>
    <t>ELT 4</t>
  </si>
  <si>
    <t>Course</t>
  </si>
  <si>
    <t>Document No</t>
  </si>
  <si>
    <t>Validity Date</t>
  </si>
  <si>
    <t>Revision No</t>
  </si>
  <si>
    <t xml:space="preserve"> Unit</t>
  </si>
  <si>
    <t>Examination Committee</t>
  </si>
  <si>
    <t>IU.XC.SC.001E</t>
  </si>
  <si>
    <t>Page No</t>
  </si>
  <si>
    <t>-</t>
  </si>
  <si>
    <t>Lecturer</t>
  </si>
  <si>
    <t>ELT 3</t>
  </si>
  <si>
    <t>ELT 2</t>
  </si>
  <si>
    <t>Head of Department
Dr. Venera Ulker</t>
  </si>
  <si>
    <t>Chief Invigilator</t>
  </si>
  <si>
    <t>Head of Departmental Examination Committee
Dr. Unal Ulker</t>
  </si>
  <si>
    <t xml:space="preserve">MID-TERM EXAMINATIONS SCHEDULE   </t>
  </si>
  <si>
    <t>Department of English Language Teaching</t>
  </si>
  <si>
    <t>Faculty of Education</t>
  </si>
  <si>
    <t>9:30-10:30</t>
  </si>
  <si>
    <t>11:00-12:00</t>
  </si>
  <si>
    <t>13:00-14:00</t>
  </si>
  <si>
    <t>Dr. Unal Ulker</t>
  </si>
  <si>
    <t>Dr. Aziza Kavlu</t>
  </si>
  <si>
    <t>Dr. Venera Ulker</t>
  </si>
  <si>
    <t>Ms. Slvar Abdulazeez</t>
  </si>
  <si>
    <t>Ms. Fatimah Saadi</t>
  </si>
  <si>
    <t>Mr. Hewa Fouad</t>
  </si>
  <si>
    <t>Mr. Karwan Karim</t>
  </si>
  <si>
    <t>Mr. Hewa Fouad - Dr. Mustafa Altun</t>
  </si>
  <si>
    <t>Mr. Hewa Fouad - Ms. Fatimah Saadi</t>
  </si>
  <si>
    <t>Mr. Ahmed Ariwan - Ms. Fatimah Saadi</t>
  </si>
  <si>
    <t>Grade</t>
  </si>
  <si>
    <t>Mr. Ahmed Ariwan - Mr. Hewa Fouad</t>
  </si>
  <si>
    <t>Ms. Fatimah Saadi - Dr. Mustafa Altun</t>
  </si>
  <si>
    <t>PRINCIPLES AND METHODS OF INSTRUCTION</t>
  </si>
  <si>
    <t>Day</t>
  </si>
  <si>
    <t>13.4.2022</t>
  </si>
  <si>
    <t>10.4.2022</t>
  </si>
  <si>
    <t>11.4.2022</t>
  </si>
  <si>
    <t>12.4.2022</t>
  </si>
  <si>
    <t>14.4.2022</t>
  </si>
  <si>
    <t>16.4.2022</t>
  </si>
  <si>
    <t>Saturday</t>
  </si>
  <si>
    <t>Sunday</t>
  </si>
  <si>
    <t>Monday</t>
  </si>
  <si>
    <t>Tuesday</t>
  </si>
  <si>
    <t>Wednesday</t>
  </si>
  <si>
    <t>Thursday</t>
  </si>
  <si>
    <t>Dean of Faculty
Asst. Prof. Dr. Mehmet Ozdemir</t>
  </si>
  <si>
    <t>ACADEMIC WRITING II</t>
  </si>
  <si>
    <t>A-214 B-104 Exempts-229</t>
  </si>
  <si>
    <t>Exam Hall/Groups</t>
  </si>
  <si>
    <t>Invigilators - Group A</t>
  </si>
  <si>
    <t>Invigilators - Group B</t>
  </si>
  <si>
    <t>Invigilators - Exempts Group</t>
  </si>
  <si>
    <t>ENGLISH LITERATURE</t>
  </si>
  <si>
    <t>PHONETICS</t>
  </si>
  <si>
    <t>LINGUISTICS I</t>
  </si>
  <si>
    <t>MULTIMEDIA TECHNOLOGIES</t>
  </si>
  <si>
    <t>SECOND FOREIGN LANGUAGE II (TURKISH)</t>
  </si>
  <si>
    <t>TESTING AND EVALUATION</t>
  </si>
  <si>
    <t>A-138 B-104</t>
  </si>
  <si>
    <t>A-138 B-104 Exempts-229</t>
  </si>
  <si>
    <t>MATERIAL ADAPTATION AND DEVELOPMENT</t>
  </si>
  <si>
    <t>A-104 B-138 Exempts-229</t>
  </si>
  <si>
    <t>METHODS AND APPROACHES TO ELT</t>
  </si>
  <si>
    <t>A-104 B-138 Exempts-214</t>
  </si>
  <si>
    <t>TRANSLATION II (KURDISH)</t>
  </si>
  <si>
    <t>A-104 B-138</t>
  </si>
  <si>
    <t>INTRODCUTION TO LITERARY THEORY</t>
  </si>
  <si>
    <t>21ST CENTURY LEARNING</t>
  </si>
  <si>
    <t>STORYTELLING</t>
  </si>
  <si>
    <t>TECHNOLOGY ASSISTED LANGUAGE TEACHING</t>
  </si>
  <si>
    <t>PROJECT</t>
  </si>
  <si>
    <t>6.4.2022</t>
  </si>
  <si>
    <t>TEFL:WRITING</t>
  </si>
  <si>
    <t>TEFL:GRAMMAR</t>
  </si>
  <si>
    <t>FUNDAMENTALS OF GUIDANCE AND COUNSELING</t>
  </si>
  <si>
    <t>A-104 B-214</t>
  </si>
  <si>
    <t>SCHOOL EXPERIENCE</t>
  </si>
  <si>
    <t>TEFL: LITERATURE</t>
  </si>
  <si>
    <t>RESEARCH PROJECT IN ELT</t>
  </si>
  <si>
    <t>Asst. Prof. Dr. Mustafa Altun</t>
  </si>
  <si>
    <t>Mr. Hebip Bedir</t>
  </si>
  <si>
    <t>Dr. Sami Hussein</t>
  </si>
  <si>
    <t>Mr. Rawand Sabah</t>
  </si>
  <si>
    <t>Dr. Zeynel Polat</t>
  </si>
  <si>
    <t>Mr. Reman Sabah</t>
  </si>
  <si>
    <t>Dr. Sami Hussein - Mr. Reman Sabah</t>
  </si>
  <si>
    <t>Mr. Reman Sabah - Ms. Fatimah Saadi</t>
  </si>
  <si>
    <t>Ms. Soma Hassan - Mr. Ahmed Ariwan</t>
  </si>
  <si>
    <t xml:space="preserve"> Ms. Kanar Zirak - Mr. Hewa Fouad</t>
  </si>
  <si>
    <t>21.4.2022</t>
  </si>
  <si>
    <t>9:00-10:00</t>
  </si>
  <si>
    <t>Mr. Reman Sabah - Mr. Adem Daskan</t>
  </si>
  <si>
    <t>Mr. Soran Mustafa - Ms. Soma Hassan</t>
  </si>
  <si>
    <t>Mr. Adem Daskan - Mr. Hewa Fouad</t>
  </si>
  <si>
    <t>Mr. Ahmed Ariwan - Dr. Sami Hussein</t>
  </si>
  <si>
    <t>Mr. Reman Sabah - Dr. Mustafa Altun</t>
  </si>
  <si>
    <t>Dr. Sami Hussein - Mr. Ahmed Ariwan</t>
  </si>
  <si>
    <t>Mr. Karwan Karim - Mr. Ahmed Ariwan</t>
  </si>
  <si>
    <t xml:space="preserve"> Ms. Kanar Zirak - Dr. Mustafa Altun</t>
  </si>
  <si>
    <t>Mr. Karwan Karim - Ms. Fatimah Saadi</t>
  </si>
  <si>
    <t>Mr. Reman Sabah - Ms. Soma Hassan</t>
  </si>
  <si>
    <t xml:space="preserve"> Ms. Kanar Zirak - Mr. Soran Mustafa</t>
  </si>
  <si>
    <t>Mr. Reman Sabah - Dr. Sami Hussein</t>
  </si>
  <si>
    <t>Mr. Adem Daskan -  Ms. Kanar Zirak</t>
  </si>
  <si>
    <t>Ms. Aivar Lukman - Mr. Karwan Karim</t>
  </si>
  <si>
    <t xml:space="preserve"> Mr. Adem Daskan - Ms. Aivar Lukman</t>
  </si>
  <si>
    <t>Mr. Soran Mustafa - Mr. Karwan Karim</t>
  </si>
  <si>
    <t>Ms. Aivar Lukman - Mr. Adem Daskan</t>
  </si>
  <si>
    <t>Ms. Hannah Kemal - Mr. Ahmed Ariwan</t>
  </si>
  <si>
    <t>Ms. Aivar Lukman</t>
  </si>
  <si>
    <t>Ms. Hannah Kemal</t>
  </si>
  <si>
    <t xml:space="preserve"> Ms. Kanar Zirak</t>
  </si>
  <si>
    <t>Ms. Soma Hassan</t>
  </si>
  <si>
    <t>Mr. Soran Mustafa</t>
  </si>
  <si>
    <t>Mr. Adem Daskan</t>
  </si>
  <si>
    <t>Mr. Ahmed Ariwan</t>
  </si>
  <si>
    <t>Dr. Mustafa Altun</t>
  </si>
  <si>
    <t>Ms. Hannah Kemal - Dr. Sami Hussein</t>
  </si>
  <si>
    <t>Ms. Soma Hassan - Dr. Mustafa Altun</t>
  </si>
  <si>
    <t>Dr. Mustafa Altun - Dr. Sami Hussein</t>
  </si>
  <si>
    <t>Ms. Fatimah Saadi - Mr. Hewa Fouad</t>
  </si>
  <si>
    <t>Dr. Mustafa Altun -  Ms. Kanar Zirak</t>
  </si>
  <si>
    <t>Exam of the Academic Year :  2021-2022 / Spring Semester</t>
  </si>
  <si>
    <t>Dean of Faculty
 Dr. Dogan Ozdemir</t>
  </si>
  <si>
    <t xml:space="preserve">MID-TERM EXAMINATION SCHEDULE   </t>
  </si>
  <si>
    <t>READING AND WRITING II</t>
  </si>
  <si>
    <t>GRAMMAR II</t>
  </si>
  <si>
    <t>LISTENING AND SPEAKING II</t>
  </si>
  <si>
    <t xml:space="preserve">KURDZANI (KURDOLOGY) II </t>
  </si>
  <si>
    <t xml:space="preserve">Dr. Adulrahman </t>
  </si>
  <si>
    <t>Head of Departmental Examination Committee
Ms. Zhikal Omar Khudhur</t>
  </si>
  <si>
    <t>14:30-15:30</t>
  </si>
  <si>
    <t>Mr. Adem</t>
  </si>
  <si>
    <t>Mr. Kosrat</t>
  </si>
  <si>
    <t>Biology Education Department</t>
  </si>
  <si>
    <t>Thurdsay</t>
  </si>
  <si>
    <t xml:space="preserve">BIO 1st </t>
  </si>
  <si>
    <t xml:space="preserve"> Introduction to Botany  </t>
  </si>
  <si>
    <t xml:space="preserve"> Introduction to Zoology</t>
  </si>
  <si>
    <t>Ms. Shahida</t>
  </si>
  <si>
    <t>Ms. Soma</t>
  </si>
  <si>
    <t>Ms. Zhikal</t>
  </si>
  <si>
    <t>Exam of the Academic Year :  2025 -2026 - Spring Semester</t>
  </si>
  <si>
    <t xml:space="preserve">Head of Department   
Mr. Harmand A. Hama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</si>
</sst>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8"/>
      <name val="Calibri"/>
      <family val="2"/>
      <scheme val="minor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9"/>
      <color rgb="FF000000"/>
      <name val="Segoe UI"/>
      <family val="2"/>
    </font>
    <font>
      <b/>
      <sz val="36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5" xfId="0" applyBorder="1"/>
    <xf numFmtId="14" fontId="2" fillId="2" borderId="9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4" xfId="0" applyFont="1" applyBorder="1"/>
    <xf numFmtId="0" fontId="2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20" fontId="8" fillId="0" borderId="2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8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0" fontId="8" fillId="0" borderId="22" xfId="0" applyNumberFormat="1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0" fontId="8" fillId="0" borderId="43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36" xfId="0" applyBorder="1"/>
    <xf numFmtId="0" fontId="2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7" fillId="0" borderId="22" xfId="0" applyNumberFormat="1" applyFont="1" applyBorder="1" applyAlignment="1">
      <alignment horizontal="center" vertical="center" wrapText="1"/>
    </xf>
    <xf numFmtId="20" fontId="8" fillId="0" borderId="57" xfId="0" applyNumberFormat="1" applyFont="1" applyBorder="1" applyAlignment="1">
      <alignment horizontal="center" vertical="center" wrapText="1"/>
    </xf>
    <xf numFmtId="20" fontId="8" fillId="0" borderId="54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20" fontId="8" fillId="0" borderId="45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20" fontId="10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8" fillId="0" borderId="65" xfId="0" applyFont="1" applyBorder="1"/>
    <xf numFmtId="0" fontId="16" fillId="8" borderId="54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5" fontId="15" fillId="2" borderId="63" xfId="0" applyNumberFormat="1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7" fillId="8" borderId="56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20" fontId="17" fillId="0" borderId="20" xfId="0" applyNumberFormat="1" applyFont="1" applyBorder="1" applyAlignment="1">
      <alignment horizontal="center" vertical="center"/>
    </xf>
    <xf numFmtId="20" fontId="17" fillId="0" borderId="69" xfId="0" applyNumberFormat="1" applyFont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2" borderId="6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20" fontId="14" fillId="2" borderId="73" xfId="0" applyNumberFormat="1" applyFont="1" applyFill="1" applyBorder="1" applyAlignment="1">
      <alignment horizontal="center" vertical="center"/>
    </xf>
    <xf numFmtId="20" fontId="14" fillId="2" borderId="72" xfId="0" applyNumberFormat="1" applyFont="1" applyFill="1" applyBorder="1" applyAlignment="1">
      <alignment horizontal="center" vertical="center"/>
    </xf>
    <xf numFmtId="20" fontId="14" fillId="2" borderId="28" xfId="0" applyNumberFormat="1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20" fontId="2" fillId="0" borderId="38" xfId="0" applyNumberFormat="1" applyFont="1" applyBorder="1" applyAlignment="1">
      <alignment horizontal="center" vertical="center"/>
    </xf>
    <xf numFmtId="20" fontId="2" fillId="0" borderId="39" xfId="0" applyNumberFormat="1" applyFont="1" applyBorder="1" applyAlignment="1">
      <alignment horizontal="center" vertical="center"/>
    </xf>
    <xf numFmtId="20" fontId="2" fillId="0" borderId="27" xfId="0" applyNumberFormat="1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20" fontId="5" fillId="0" borderId="39" xfId="0" applyNumberFormat="1" applyFont="1" applyBorder="1" applyAlignment="1">
      <alignment horizontal="center" vertical="center"/>
    </xf>
    <xf numFmtId="20" fontId="5" fillId="0" borderId="27" xfId="0" applyNumberFormat="1" applyFont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0</xdr:rowOff>
    </xdr:from>
    <xdr:to>
      <xdr:col>0</xdr:col>
      <xdr:colOff>1265465</xdr:colOff>
      <xdr:row>4</xdr:row>
      <xdr:rowOff>62167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7174C8-BF3D-4D04-803E-56ECEA17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0"/>
          <a:ext cx="1197428" cy="1205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1197428</xdr:colOff>
      <xdr:row>3</xdr:row>
      <xdr:rowOff>95505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23CB4-F4B4-4E4C-936E-E95ED35D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428" cy="126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72"/>
  <sheetViews>
    <sheetView topLeftCell="C11" zoomScale="60" zoomScaleNormal="60" workbookViewId="0">
      <selection activeCell="M8" sqref="M8"/>
    </sheetView>
  </sheetViews>
  <sheetFormatPr baseColWidth="10" defaultColWidth="8.83203125" defaultRowHeight="15" x14ac:dyDescent="0.2"/>
  <cols>
    <col min="1" max="1" width="19.83203125" style="1" customWidth="1"/>
    <col min="2" max="2" width="90.1640625" customWidth="1"/>
    <col min="3" max="3" width="24.83203125" style="1" customWidth="1"/>
    <col min="4" max="4" width="20.83203125" customWidth="1"/>
    <col min="5" max="5" width="21.1640625" customWidth="1"/>
    <col min="6" max="6" width="18.33203125" style="1" customWidth="1"/>
    <col min="7" max="7" width="21.6640625" style="1" customWidth="1"/>
    <col min="8" max="8" width="40.6640625" style="1" bestFit="1" customWidth="1"/>
    <col min="9" max="9" width="40.5" bestFit="1" customWidth="1"/>
    <col min="10" max="10" width="47.33203125" bestFit="1" customWidth="1"/>
    <col min="11" max="11" width="30.6640625" customWidth="1"/>
    <col min="12" max="12" width="35.5" customWidth="1"/>
  </cols>
  <sheetData>
    <row r="1" spans="1:13" ht="24.75" customHeight="1" thickTop="1" thickBot="1" x14ac:dyDescent="0.25">
      <c r="A1" s="185"/>
      <c r="B1" s="186" t="s">
        <v>18</v>
      </c>
      <c r="C1" s="187"/>
      <c r="D1" s="187"/>
      <c r="E1" s="187"/>
      <c r="F1" s="187"/>
      <c r="G1" s="188"/>
      <c r="H1" s="178" t="s">
        <v>4</v>
      </c>
      <c r="I1" s="179"/>
      <c r="J1" s="180"/>
      <c r="K1" s="45" t="s">
        <v>9</v>
      </c>
      <c r="L1" s="4"/>
    </row>
    <row r="2" spans="1:13" ht="22" thickTop="1" thickBot="1" x14ac:dyDescent="0.25">
      <c r="A2" s="185"/>
      <c r="B2" s="189"/>
      <c r="C2" s="190"/>
      <c r="D2" s="190"/>
      <c r="E2" s="190"/>
      <c r="F2" s="190"/>
      <c r="G2" s="191"/>
      <c r="H2" s="178" t="s">
        <v>5</v>
      </c>
      <c r="I2" s="179"/>
      <c r="J2" s="180"/>
      <c r="K2" s="5">
        <v>42725</v>
      </c>
    </row>
    <row r="3" spans="1:13" ht="22" thickTop="1" thickBot="1" x14ac:dyDescent="0.25">
      <c r="A3" s="185"/>
      <c r="B3" s="192"/>
      <c r="C3" s="193"/>
      <c r="D3" s="193"/>
      <c r="E3" s="193"/>
      <c r="F3" s="193"/>
      <c r="G3" s="194"/>
      <c r="H3" s="178" t="s">
        <v>6</v>
      </c>
      <c r="I3" s="179"/>
      <c r="J3" s="180"/>
      <c r="K3" s="45">
        <v>0</v>
      </c>
    </row>
    <row r="4" spans="1:13" ht="22" thickTop="1" thickBot="1" x14ac:dyDescent="0.25">
      <c r="A4" s="185"/>
      <c r="B4" s="45" t="s">
        <v>7</v>
      </c>
      <c r="C4" s="181" t="s">
        <v>8</v>
      </c>
      <c r="D4" s="182"/>
      <c r="E4" s="182"/>
      <c r="F4" s="182"/>
      <c r="G4" s="183"/>
      <c r="H4" s="178" t="s">
        <v>10</v>
      </c>
      <c r="I4" s="179"/>
      <c r="J4" s="180"/>
      <c r="K4" s="45" t="s">
        <v>11</v>
      </c>
    </row>
    <row r="5" spans="1:13" ht="22" thickTop="1" thickBot="1" x14ac:dyDescent="0.25">
      <c r="A5" s="6"/>
      <c r="B5" s="7"/>
      <c r="C5" s="8"/>
      <c r="D5" s="7"/>
      <c r="E5" s="7"/>
      <c r="F5" s="8"/>
      <c r="G5" s="8"/>
      <c r="H5" s="8"/>
      <c r="I5" s="7"/>
      <c r="J5" s="7"/>
      <c r="K5" s="9"/>
    </row>
    <row r="6" spans="1:13" ht="20.25" customHeight="1" thickTop="1" thickBot="1" x14ac:dyDescent="0.25">
      <c r="A6" s="152" t="s">
        <v>20</v>
      </c>
      <c r="B6" s="153"/>
      <c r="C6" s="154" t="s">
        <v>19</v>
      </c>
      <c r="D6" s="155"/>
      <c r="E6" s="155"/>
      <c r="F6" s="155"/>
      <c r="G6" s="156"/>
      <c r="H6" s="154" t="s">
        <v>128</v>
      </c>
      <c r="I6" s="155"/>
      <c r="J6" s="155"/>
      <c r="K6" s="157"/>
    </row>
    <row r="7" spans="1:13" ht="22" thickTop="1" thickBot="1" x14ac:dyDescent="0.25">
      <c r="A7" s="10" t="s">
        <v>34</v>
      </c>
      <c r="B7" s="46" t="s">
        <v>3</v>
      </c>
      <c r="C7" s="11" t="s">
        <v>54</v>
      </c>
      <c r="D7" s="46" t="s">
        <v>0</v>
      </c>
      <c r="E7" s="46" t="s">
        <v>38</v>
      </c>
      <c r="F7" s="46" t="s">
        <v>1</v>
      </c>
      <c r="G7" s="46" t="s">
        <v>16</v>
      </c>
      <c r="H7" s="12" t="s">
        <v>55</v>
      </c>
      <c r="I7" s="13" t="s">
        <v>56</v>
      </c>
      <c r="J7" s="13" t="s">
        <v>57</v>
      </c>
      <c r="K7" s="14" t="s">
        <v>12</v>
      </c>
      <c r="L7" s="2"/>
    </row>
    <row r="8" spans="1:13" s="3" customFormat="1" ht="44" customHeight="1" x14ac:dyDescent="0.25">
      <c r="A8" s="195" t="s">
        <v>14</v>
      </c>
      <c r="B8" s="44" t="s">
        <v>52</v>
      </c>
      <c r="C8" s="29" t="s">
        <v>53</v>
      </c>
      <c r="D8" s="73" t="s">
        <v>40</v>
      </c>
      <c r="E8" s="23" t="s">
        <v>46</v>
      </c>
      <c r="F8" s="164" t="s">
        <v>21</v>
      </c>
      <c r="G8" s="164" t="s">
        <v>24</v>
      </c>
      <c r="H8" s="16" t="s">
        <v>31</v>
      </c>
      <c r="I8" s="62" t="s">
        <v>33</v>
      </c>
      <c r="J8" s="66" t="s">
        <v>91</v>
      </c>
      <c r="K8" s="42" t="s">
        <v>28</v>
      </c>
      <c r="L8" s="85" t="s">
        <v>26</v>
      </c>
      <c r="M8" s="8">
        <f>COUNTIF(H8:J30,"*Dr. Venera Ulker*")</f>
        <v>0</v>
      </c>
    </row>
    <row r="9" spans="1:13" s="3" customFormat="1" ht="43.5" customHeight="1" x14ac:dyDescent="0.25">
      <c r="A9" s="196"/>
      <c r="B9" s="43" t="s">
        <v>37</v>
      </c>
      <c r="C9" s="31" t="s">
        <v>53</v>
      </c>
      <c r="D9" s="73" t="s">
        <v>41</v>
      </c>
      <c r="E9" s="23" t="s">
        <v>47</v>
      </c>
      <c r="F9" s="165"/>
      <c r="G9" s="165"/>
      <c r="H9" s="15" t="s">
        <v>97</v>
      </c>
      <c r="I9" s="47" t="s">
        <v>98</v>
      </c>
      <c r="J9" s="48" t="s">
        <v>32</v>
      </c>
      <c r="K9" s="30" t="s">
        <v>25</v>
      </c>
      <c r="L9" s="8" t="s">
        <v>24</v>
      </c>
      <c r="M9" s="8">
        <f>COUNTIF(H8:J30,"*Dr. Unal Ulker*")</f>
        <v>0</v>
      </c>
    </row>
    <row r="10" spans="1:13" s="3" customFormat="1" ht="43.5" customHeight="1" x14ac:dyDescent="0.25">
      <c r="A10" s="196"/>
      <c r="B10" s="23" t="s">
        <v>60</v>
      </c>
      <c r="C10" s="29" t="s">
        <v>65</v>
      </c>
      <c r="D10" s="23" t="s">
        <v>42</v>
      </c>
      <c r="E10" s="23" t="s">
        <v>48</v>
      </c>
      <c r="F10" s="165"/>
      <c r="G10" s="165"/>
      <c r="H10" s="25" t="s">
        <v>92</v>
      </c>
      <c r="I10" s="26" t="s">
        <v>99</v>
      </c>
      <c r="J10" s="20" t="s">
        <v>100</v>
      </c>
      <c r="K10" s="33" t="s">
        <v>88</v>
      </c>
      <c r="L10" s="8" t="s">
        <v>30</v>
      </c>
      <c r="M10" s="8">
        <f>COUNTIF(H8:J30,"*Mr. Karwan Karim*")</f>
        <v>4</v>
      </c>
    </row>
    <row r="11" spans="1:13" s="3" customFormat="1" ht="43.5" customHeight="1" x14ac:dyDescent="0.25">
      <c r="A11" s="196"/>
      <c r="B11" s="74" t="s">
        <v>58</v>
      </c>
      <c r="C11" s="29" t="s">
        <v>65</v>
      </c>
      <c r="D11" s="72" t="s">
        <v>39</v>
      </c>
      <c r="E11" s="72" t="s">
        <v>49</v>
      </c>
      <c r="F11" s="165"/>
      <c r="G11" s="165"/>
      <c r="H11" s="32" t="s">
        <v>101</v>
      </c>
      <c r="I11" s="62" t="s">
        <v>102</v>
      </c>
      <c r="J11" s="60" t="s">
        <v>32</v>
      </c>
      <c r="K11" s="49" t="s">
        <v>87</v>
      </c>
      <c r="L11" s="8" t="s">
        <v>115</v>
      </c>
      <c r="M11" s="8">
        <f>COUNTIF(H8:J30,"*Ms. Aivar Lukman*")</f>
        <v>4</v>
      </c>
    </row>
    <row r="12" spans="1:13" s="3" customFormat="1" ht="43.5" customHeight="1" x14ac:dyDescent="0.25">
      <c r="A12" s="196"/>
      <c r="B12" s="23" t="s">
        <v>61</v>
      </c>
      <c r="C12" s="29" t="s">
        <v>64</v>
      </c>
      <c r="D12" s="23" t="s">
        <v>43</v>
      </c>
      <c r="E12" s="23" t="s">
        <v>50</v>
      </c>
      <c r="F12" s="165"/>
      <c r="G12" s="165"/>
      <c r="H12" s="71" t="s">
        <v>124</v>
      </c>
      <c r="I12" s="59" t="s">
        <v>123</v>
      </c>
      <c r="J12" s="75"/>
      <c r="K12" s="42" t="s">
        <v>27</v>
      </c>
      <c r="L12" s="8" t="s">
        <v>116</v>
      </c>
      <c r="M12" s="8">
        <f>COUNTIF(H8:J30,"*Ms. Hannah Kemal*")</f>
        <v>4</v>
      </c>
    </row>
    <row r="13" spans="1:13" s="3" customFormat="1" ht="43.5" customHeight="1" thickBot="1" x14ac:dyDescent="0.3">
      <c r="A13" s="197"/>
      <c r="B13" s="73" t="s">
        <v>59</v>
      </c>
      <c r="C13" s="38" t="s">
        <v>64</v>
      </c>
      <c r="D13" s="73" t="s">
        <v>44</v>
      </c>
      <c r="E13" s="73" t="s">
        <v>45</v>
      </c>
      <c r="F13" s="166"/>
      <c r="G13" s="166"/>
      <c r="H13" s="60" t="s">
        <v>113</v>
      </c>
      <c r="I13" s="69" t="s">
        <v>114</v>
      </c>
      <c r="J13" s="76"/>
      <c r="K13" s="70" t="s">
        <v>26</v>
      </c>
      <c r="L13" s="86" t="s">
        <v>117</v>
      </c>
      <c r="M13" s="8">
        <f>COUNTIF(H8:J30,"* Ms. Kanar Zirak*")</f>
        <v>6</v>
      </c>
    </row>
    <row r="14" spans="1:13" ht="15.75" customHeight="1" thickBot="1" x14ac:dyDescent="0.25">
      <c r="A14" s="34"/>
      <c r="B14" s="36"/>
      <c r="C14" s="36"/>
      <c r="D14" s="36"/>
      <c r="E14" s="36"/>
      <c r="F14" s="36"/>
      <c r="G14" s="36"/>
      <c r="H14" s="61"/>
      <c r="I14" s="61"/>
      <c r="J14" s="61"/>
      <c r="K14" s="84"/>
      <c r="L14" s="8" t="s">
        <v>118</v>
      </c>
      <c r="M14" s="8">
        <f>COUNTIF(H8:J30,"*Ms. Soma Hassan*")</f>
        <v>6</v>
      </c>
    </row>
    <row r="15" spans="1:13" s="54" customFormat="1" ht="44" customHeight="1" x14ac:dyDescent="0.2">
      <c r="A15" s="198" t="s">
        <v>13</v>
      </c>
      <c r="B15" s="56" t="s">
        <v>72</v>
      </c>
      <c r="C15" s="23">
        <v>138</v>
      </c>
      <c r="D15" s="28" t="s">
        <v>77</v>
      </c>
      <c r="E15" s="52" t="s">
        <v>49</v>
      </c>
      <c r="F15" s="28" t="s">
        <v>96</v>
      </c>
      <c r="G15" s="164" t="s">
        <v>24</v>
      </c>
      <c r="H15" s="19" t="s">
        <v>103</v>
      </c>
      <c r="I15" s="77"/>
      <c r="J15" s="78"/>
      <c r="K15" s="53" t="s">
        <v>30</v>
      </c>
      <c r="L15" s="8" t="s">
        <v>119</v>
      </c>
      <c r="M15" s="8">
        <f>COUNTIF(H8:J30,"*Mr. Soran Mustafa*")</f>
        <v>4</v>
      </c>
    </row>
    <row r="16" spans="1:13" s="3" customFormat="1" ht="44.25" customHeight="1" x14ac:dyDescent="0.25">
      <c r="A16" s="199"/>
      <c r="B16" s="27" t="s">
        <v>62</v>
      </c>
      <c r="C16" s="29" t="s">
        <v>71</v>
      </c>
      <c r="D16" s="73" t="s">
        <v>40</v>
      </c>
      <c r="E16" s="23" t="s">
        <v>46</v>
      </c>
      <c r="F16" s="173" t="s">
        <v>22</v>
      </c>
      <c r="G16" s="165"/>
      <c r="H16" s="63" t="s">
        <v>104</v>
      </c>
      <c r="I16" s="16" t="s">
        <v>105</v>
      </c>
      <c r="J16" s="79"/>
      <c r="K16" s="39" t="s">
        <v>89</v>
      </c>
      <c r="L16" s="8" t="s">
        <v>120</v>
      </c>
      <c r="M16" s="8">
        <f>COUNTIF(H8:J30,"*Mr. Adem Daskan*")</f>
        <v>6</v>
      </c>
    </row>
    <row r="17" spans="1:13" s="3" customFormat="1" ht="43.5" customHeight="1" x14ac:dyDescent="0.25">
      <c r="A17" s="199"/>
      <c r="B17" s="24" t="s">
        <v>70</v>
      </c>
      <c r="C17" s="29" t="s">
        <v>71</v>
      </c>
      <c r="D17" s="73" t="s">
        <v>41</v>
      </c>
      <c r="E17" s="23" t="s">
        <v>47</v>
      </c>
      <c r="F17" s="177"/>
      <c r="G17" s="165"/>
      <c r="H17" s="65" t="s">
        <v>106</v>
      </c>
      <c r="I17" s="64" t="s">
        <v>126</v>
      </c>
      <c r="J17" s="80"/>
      <c r="K17" s="40" t="s">
        <v>88</v>
      </c>
      <c r="L17" s="8" t="s">
        <v>90</v>
      </c>
      <c r="M17" s="8">
        <f>COUNTIF(H8:J30,"*Mr. Reman Sabah*")</f>
        <v>6</v>
      </c>
    </row>
    <row r="18" spans="1:13" s="3" customFormat="1" ht="43.5" customHeight="1" x14ac:dyDescent="0.25">
      <c r="A18" s="199"/>
      <c r="B18" s="44" t="s">
        <v>63</v>
      </c>
      <c r="C18" s="29" t="s">
        <v>65</v>
      </c>
      <c r="D18" s="23" t="s">
        <v>42</v>
      </c>
      <c r="E18" s="23" t="s">
        <v>48</v>
      </c>
      <c r="F18" s="177"/>
      <c r="G18" s="165"/>
      <c r="H18" s="32" t="s">
        <v>107</v>
      </c>
      <c r="I18" s="15" t="s">
        <v>35</v>
      </c>
      <c r="J18" s="60" t="s">
        <v>87</v>
      </c>
      <c r="K18" s="67" t="s">
        <v>85</v>
      </c>
      <c r="L18" s="8" t="s">
        <v>87</v>
      </c>
      <c r="M18" s="8">
        <f>COUNTIF(H8:J30,"*Dr. Sami Hussein*")</f>
        <v>8</v>
      </c>
    </row>
    <row r="19" spans="1:13" s="3" customFormat="1" ht="43.5" customHeight="1" x14ac:dyDescent="0.25">
      <c r="A19" s="199"/>
      <c r="B19" s="23" t="s">
        <v>68</v>
      </c>
      <c r="C19" s="29" t="s">
        <v>69</v>
      </c>
      <c r="D19" s="23" t="s">
        <v>39</v>
      </c>
      <c r="E19" s="23" t="s">
        <v>49</v>
      </c>
      <c r="F19" s="177"/>
      <c r="G19" s="165"/>
      <c r="H19" s="17" t="s">
        <v>94</v>
      </c>
      <c r="I19" s="18" t="s">
        <v>36</v>
      </c>
      <c r="J19" s="20" t="s">
        <v>108</v>
      </c>
      <c r="K19" s="33" t="s">
        <v>24</v>
      </c>
      <c r="L19" s="8" t="s">
        <v>28</v>
      </c>
      <c r="M19" s="8">
        <f>COUNTIF(H8:J30,"*Ms. Fatimah Saadi*")</f>
        <v>7</v>
      </c>
    </row>
    <row r="20" spans="1:13" s="3" customFormat="1" ht="43.5" customHeight="1" x14ac:dyDescent="0.25">
      <c r="A20" s="199"/>
      <c r="B20" s="56" t="s">
        <v>75</v>
      </c>
      <c r="C20" s="51" t="s">
        <v>76</v>
      </c>
      <c r="D20" s="173" t="s">
        <v>43</v>
      </c>
      <c r="E20" s="173" t="s">
        <v>50</v>
      </c>
      <c r="F20" s="177"/>
      <c r="G20" s="165"/>
      <c r="H20" s="149" t="s">
        <v>76</v>
      </c>
      <c r="I20" s="150"/>
      <c r="J20" s="151"/>
      <c r="K20" s="33" t="s">
        <v>26</v>
      </c>
      <c r="L20" s="8" t="s">
        <v>121</v>
      </c>
      <c r="M20" s="8">
        <f>COUNTIF(H8:J30,"*Mr. Ahmed Ariwan*")</f>
        <v>8</v>
      </c>
    </row>
    <row r="21" spans="1:13" s="3" customFormat="1" ht="43.5" customHeight="1" x14ac:dyDescent="0.25">
      <c r="A21" s="199"/>
      <c r="B21" s="55" t="s">
        <v>79</v>
      </c>
      <c r="C21" s="29" t="s">
        <v>71</v>
      </c>
      <c r="D21" s="174"/>
      <c r="E21" s="174"/>
      <c r="F21" s="177"/>
      <c r="G21" s="165"/>
      <c r="H21" s="22" t="s">
        <v>127</v>
      </c>
      <c r="I21" s="18" t="s">
        <v>110</v>
      </c>
      <c r="J21" s="80"/>
      <c r="K21" s="33" t="s">
        <v>24</v>
      </c>
      <c r="L21" s="8" t="s">
        <v>122</v>
      </c>
      <c r="M21" s="8">
        <f>COUNTIF(H8:J30,"*Dr. Mustafa Altun*")</f>
        <v>8</v>
      </c>
    </row>
    <row r="22" spans="1:13" s="3" customFormat="1" ht="43.5" customHeight="1" x14ac:dyDescent="0.25">
      <c r="A22" s="199"/>
      <c r="B22" s="24" t="s">
        <v>78</v>
      </c>
      <c r="C22" s="29" t="s">
        <v>65</v>
      </c>
      <c r="D22" s="24" t="s">
        <v>44</v>
      </c>
      <c r="E22" s="24" t="s">
        <v>45</v>
      </c>
      <c r="F22" s="174"/>
      <c r="G22" s="165"/>
      <c r="H22" s="32" t="s">
        <v>113</v>
      </c>
      <c r="I22" s="16" t="s">
        <v>114</v>
      </c>
      <c r="J22" s="21" t="s">
        <v>125</v>
      </c>
      <c r="K22" s="33" t="s">
        <v>29</v>
      </c>
      <c r="L22" s="8" t="s">
        <v>29</v>
      </c>
      <c r="M22" s="8">
        <f>COUNTIF(H8:J30,"*Mr. Hewa Fouad*")</f>
        <v>8</v>
      </c>
    </row>
    <row r="23" spans="1:13" s="3" customFormat="1" ht="43.5" customHeight="1" thickBot="1" x14ac:dyDescent="0.3">
      <c r="A23" s="200"/>
      <c r="B23" s="74" t="s">
        <v>66</v>
      </c>
      <c r="C23" s="38" t="s">
        <v>67</v>
      </c>
      <c r="D23" s="73" t="s">
        <v>95</v>
      </c>
      <c r="E23" s="73" t="s">
        <v>50</v>
      </c>
      <c r="F23" s="46" t="s">
        <v>96</v>
      </c>
      <c r="G23" s="166"/>
      <c r="H23" s="18" t="s">
        <v>123</v>
      </c>
      <c r="I23" s="22" t="s">
        <v>109</v>
      </c>
      <c r="J23" s="68" t="s">
        <v>124</v>
      </c>
      <c r="K23" s="50" t="s">
        <v>29</v>
      </c>
      <c r="L23" s="8"/>
    </row>
    <row r="24" spans="1:13" ht="15.75" customHeight="1" thickBot="1" x14ac:dyDescent="0.25">
      <c r="A24" s="34"/>
      <c r="B24" s="36"/>
      <c r="C24" s="36"/>
      <c r="D24" s="36"/>
      <c r="E24" s="36"/>
      <c r="F24" s="36"/>
      <c r="G24" s="36"/>
      <c r="H24" s="61"/>
      <c r="I24" s="61"/>
      <c r="J24" s="61"/>
      <c r="K24" s="84"/>
      <c r="L24" s="8"/>
    </row>
    <row r="25" spans="1:13" s="3" customFormat="1" ht="43.5" customHeight="1" x14ac:dyDescent="0.25">
      <c r="A25" s="198" t="s">
        <v>2</v>
      </c>
      <c r="B25" s="41" t="s">
        <v>83</v>
      </c>
      <c r="C25" s="29" t="s">
        <v>81</v>
      </c>
      <c r="D25" s="73" t="s">
        <v>40</v>
      </c>
      <c r="E25" s="23" t="s">
        <v>46</v>
      </c>
      <c r="F25" s="164" t="s">
        <v>23</v>
      </c>
      <c r="G25" s="167" t="s">
        <v>24</v>
      </c>
      <c r="H25" s="63" t="s">
        <v>111</v>
      </c>
      <c r="I25" s="59" t="s">
        <v>98</v>
      </c>
      <c r="J25" s="81"/>
      <c r="K25" s="49" t="s">
        <v>87</v>
      </c>
      <c r="L25" s="8"/>
    </row>
    <row r="26" spans="1:13" s="3" customFormat="1" ht="43.5" customHeight="1" x14ac:dyDescent="0.25">
      <c r="A26" s="199"/>
      <c r="B26" s="43" t="s">
        <v>80</v>
      </c>
      <c r="C26" s="29" t="s">
        <v>81</v>
      </c>
      <c r="D26" s="23" t="s">
        <v>42</v>
      </c>
      <c r="E26" s="23" t="s">
        <v>48</v>
      </c>
      <c r="F26" s="165"/>
      <c r="G26" s="168"/>
      <c r="H26" s="60" t="s">
        <v>94</v>
      </c>
      <c r="I26" s="18" t="s">
        <v>93</v>
      </c>
      <c r="J26" s="82"/>
      <c r="K26" s="42" t="s">
        <v>86</v>
      </c>
      <c r="L26" s="8"/>
    </row>
    <row r="27" spans="1:13" s="3" customFormat="1" ht="43.5" customHeight="1" x14ac:dyDescent="0.25">
      <c r="A27" s="199"/>
      <c r="B27" s="57" t="s">
        <v>73</v>
      </c>
      <c r="C27" s="23">
        <v>104</v>
      </c>
      <c r="D27" s="173" t="s">
        <v>43</v>
      </c>
      <c r="E27" s="175" t="s">
        <v>50</v>
      </c>
      <c r="F27" s="165"/>
      <c r="G27" s="168"/>
      <c r="H27" s="15" t="s">
        <v>112</v>
      </c>
      <c r="I27" s="83"/>
      <c r="J27" s="79"/>
      <c r="K27" s="49" t="s">
        <v>29</v>
      </c>
      <c r="L27" s="8"/>
    </row>
    <row r="28" spans="1:13" s="3" customFormat="1" ht="43.5" customHeight="1" x14ac:dyDescent="0.25">
      <c r="A28" s="199"/>
      <c r="B28" s="58" t="s">
        <v>74</v>
      </c>
      <c r="C28" s="51" t="s">
        <v>76</v>
      </c>
      <c r="D28" s="174"/>
      <c r="E28" s="176"/>
      <c r="F28" s="165"/>
      <c r="G28" s="168"/>
      <c r="H28" s="170" t="s">
        <v>76</v>
      </c>
      <c r="I28" s="171"/>
      <c r="J28" s="172"/>
      <c r="K28" s="67" t="s">
        <v>85</v>
      </c>
      <c r="L28" s="8"/>
    </row>
    <row r="29" spans="1:13" s="3" customFormat="1" ht="43.5" customHeight="1" x14ac:dyDescent="0.25">
      <c r="A29" s="199"/>
      <c r="B29" s="24" t="s">
        <v>84</v>
      </c>
      <c r="C29" s="51" t="s">
        <v>76</v>
      </c>
      <c r="D29" s="177" t="s">
        <v>44</v>
      </c>
      <c r="E29" s="177" t="s">
        <v>45</v>
      </c>
      <c r="F29" s="165"/>
      <c r="G29" s="168"/>
      <c r="H29" s="149" t="s">
        <v>76</v>
      </c>
      <c r="I29" s="150"/>
      <c r="J29" s="151"/>
      <c r="K29" s="42" t="s">
        <v>26</v>
      </c>
      <c r="L29" s="8"/>
    </row>
    <row r="30" spans="1:13" s="3" customFormat="1" ht="43.5" customHeight="1" thickBot="1" x14ac:dyDescent="0.3">
      <c r="A30" s="200"/>
      <c r="B30" s="74" t="s">
        <v>82</v>
      </c>
      <c r="C30" s="51" t="s">
        <v>76</v>
      </c>
      <c r="D30" s="184"/>
      <c r="E30" s="184"/>
      <c r="F30" s="166"/>
      <c r="G30" s="169"/>
      <c r="H30" s="170" t="s">
        <v>76</v>
      </c>
      <c r="I30" s="171"/>
      <c r="J30" s="172"/>
      <c r="K30" s="50" t="s">
        <v>24</v>
      </c>
      <c r="L30" s="8"/>
    </row>
    <row r="31" spans="1:13" ht="15.75" customHeight="1" thickBot="1" x14ac:dyDescent="0.25">
      <c r="A31" s="34"/>
      <c r="B31" s="35"/>
      <c r="C31" s="36"/>
      <c r="D31" s="35"/>
      <c r="E31" s="35"/>
      <c r="F31" s="36"/>
      <c r="G31" s="36"/>
      <c r="H31" s="36"/>
      <c r="I31" s="35"/>
      <c r="J31" s="35"/>
      <c r="K31" s="37"/>
    </row>
    <row r="32" spans="1:13" ht="18.75" customHeight="1" x14ac:dyDescent="0.2">
      <c r="A32" s="158" t="s">
        <v>15</v>
      </c>
      <c r="B32" s="159"/>
      <c r="C32" s="159" t="s">
        <v>17</v>
      </c>
      <c r="D32" s="159"/>
      <c r="E32" s="159"/>
      <c r="F32" s="159"/>
      <c r="G32" s="159"/>
      <c r="H32" s="159" t="s">
        <v>51</v>
      </c>
      <c r="I32" s="159"/>
      <c r="J32" s="159"/>
      <c r="K32" s="162"/>
    </row>
    <row r="33" spans="1:11" ht="15" customHeight="1" x14ac:dyDescent="0.2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2"/>
    </row>
    <row r="34" spans="1:11" ht="15" customHeight="1" x14ac:dyDescent="0.2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2"/>
    </row>
    <row r="35" spans="1:11" ht="15.75" customHeight="1" x14ac:dyDescent="0.2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62"/>
    </row>
    <row r="36" spans="1:11" ht="15" customHeight="1" x14ac:dyDescent="0.2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2"/>
    </row>
    <row r="37" spans="1:11" ht="15" customHeight="1" x14ac:dyDescent="0.2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62"/>
    </row>
    <row r="38" spans="1:11" ht="16" thickBot="1" x14ac:dyDescent="0.25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63"/>
    </row>
    <row r="39" spans="1:11" ht="16" thickTop="1" x14ac:dyDescent="0.2"/>
    <row r="53" spans="7:8" x14ac:dyDescent="0.2">
      <c r="G53"/>
      <c r="H53"/>
    </row>
    <row r="54" spans="7:8" x14ac:dyDescent="0.2">
      <c r="G54"/>
      <c r="H54"/>
    </row>
    <row r="55" spans="7:8" x14ac:dyDescent="0.2">
      <c r="G55"/>
      <c r="H55"/>
    </row>
    <row r="56" spans="7:8" x14ac:dyDescent="0.2">
      <c r="G56"/>
      <c r="H56"/>
    </row>
    <row r="57" spans="7:8" x14ac:dyDescent="0.2">
      <c r="G57"/>
      <c r="H57"/>
    </row>
    <row r="58" spans="7:8" x14ac:dyDescent="0.2">
      <c r="G58"/>
      <c r="H58"/>
    </row>
    <row r="59" spans="7:8" x14ac:dyDescent="0.2">
      <c r="G59"/>
      <c r="H59"/>
    </row>
    <row r="60" spans="7:8" x14ac:dyDescent="0.2">
      <c r="G60"/>
      <c r="H60"/>
    </row>
    <row r="61" spans="7:8" x14ac:dyDescent="0.2">
      <c r="G61"/>
      <c r="H61"/>
    </row>
    <row r="62" spans="7:8" x14ac:dyDescent="0.2">
      <c r="G62"/>
      <c r="H62"/>
    </row>
    <row r="63" spans="7:8" x14ac:dyDescent="0.2">
      <c r="G63"/>
      <c r="H63"/>
    </row>
    <row r="64" spans="7:8" x14ac:dyDescent="0.2">
      <c r="G64"/>
      <c r="H64"/>
    </row>
    <row r="65" spans="7:8" x14ac:dyDescent="0.2">
      <c r="G65"/>
      <c r="H65"/>
    </row>
    <row r="66" spans="7:8" x14ac:dyDescent="0.2">
      <c r="G66"/>
      <c r="H66"/>
    </row>
    <row r="67" spans="7:8" x14ac:dyDescent="0.2">
      <c r="G67"/>
      <c r="H67"/>
    </row>
    <row r="68" spans="7:8" x14ac:dyDescent="0.2">
      <c r="G68"/>
      <c r="H68"/>
    </row>
    <row r="69" spans="7:8" x14ac:dyDescent="0.2">
      <c r="G69"/>
      <c r="H69"/>
    </row>
    <row r="70" spans="7:8" x14ac:dyDescent="0.2">
      <c r="G70"/>
      <c r="H70"/>
    </row>
    <row r="71" spans="7:8" x14ac:dyDescent="0.2">
      <c r="G71"/>
      <c r="H71"/>
    </row>
    <row r="72" spans="7:8" x14ac:dyDescent="0.2">
      <c r="G72"/>
      <c r="H72"/>
    </row>
  </sheetData>
  <autoFilter ref="A7:K28" xr:uid="{00000000-0009-0000-0000-000000000000}"/>
  <mergeCells count="32">
    <mergeCell ref="G8:G13"/>
    <mergeCell ref="D29:D30"/>
    <mergeCell ref="E29:E30"/>
    <mergeCell ref="A1:A4"/>
    <mergeCell ref="B1:G3"/>
    <mergeCell ref="G15:G23"/>
    <mergeCell ref="D20:D21"/>
    <mergeCell ref="E20:E21"/>
    <mergeCell ref="A8:A13"/>
    <mergeCell ref="A15:A23"/>
    <mergeCell ref="A25:A30"/>
    <mergeCell ref="H1:J1"/>
    <mergeCell ref="H2:J2"/>
    <mergeCell ref="H3:J3"/>
    <mergeCell ref="C4:G4"/>
    <mergeCell ref="H4:J4"/>
    <mergeCell ref="H20:J20"/>
    <mergeCell ref="A6:B6"/>
    <mergeCell ref="C6:G6"/>
    <mergeCell ref="H6:K6"/>
    <mergeCell ref="A32:B38"/>
    <mergeCell ref="C32:G38"/>
    <mergeCell ref="H32:K38"/>
    <mergeCell ref="F25:F30"/>
    <mergeCell ref="G25:G30"/>
    <mergeCell ref="H30:J30"/>
    <mergeCell ref="H29:J29"/>
    <mergeCell ref="D27:D28"/>
    <mergeCell ref="E27:E28"/>
    <mergeCell ref="H28:J28"/>
    <mergeCell ref="F16:F22"/>
    <mergeCell ref="F8:F13"/>
  </mergeCells>
  <printOptions horizontalCentered="1"/>
  <pageMargins left="0.31496062992125984" right="0.31496062992125984" top="1" bottom="0.31496062992125984" header="0.85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P57"/>
  <sheetViews>
    <sheetView tabSelected="1" view="pageBreakPreview" zoomScale="50" zoomScaleNormal="40" zoomScaleSheetLayoutView="40" workbookViewId="0">
      <selection activeCell="C14" sqref="C14:F18"/>
    </sheetView>
  </sheetViews>
  <sheetFormatPr baseColWidth="10" defaultColWidth="8.83203125" defaultRowHeight="15" x14ac:dyDescent="0.2"/>
  <cols>
    <col min="1" max="1" width="19.5" style="1" customWidth="1"/>
    <col min="2" max="2" width="165.83203125" bestFit="1" customWidth="1"/>
    <col min="3" max="3" width="34.33203125" style="1" customWidth="1"/>
    <col min="4" max="4" width="61.33203125" bestFit="1" customWidth="1"/>
    <col min="5" max="5" width="23.6640625" bestFit="1" customWidth="1"/>
    <col min="6" max="6" width="31" style="1" customWidth="1"/>
    <col min="7" max="7" width="0.5" style="1" customWidth="1"/>
    <col min="8" max="8" width="61.5" style="1" bestFit="1" customWidth="1"/>
    <col min="9" max="9" width="58.5" bestFit="1" customWidth="1"/>
    <col min="10" max="10" width="69.5" bestFit="1" customWidth="1"/>
  </cols>
  <sheetData>
    <row r="1" spans="1:16" ht="24.75" customHeight="1" x14ac:dyDescent="0.2">
      <c r="A1" s="117"/>
      <c r="B1" s="119" t="s">
        <v>130</v>
      </c>
      <c r="C1" s="119"/>
      <c r="D1" s="119"/>
      <c r="E1" s="119"/>
      <c r="F1" s="119"/>
      <c r="G1" s="119"/>
      <c r="H1" s="124" t="s">
        <v>4</v>
      </c>
      <c r="I1" s="124"/>
      <c r="J1" s="93" t="s">
        <v>9</v>
      </c>
    </row>
    <row r="2" spans="1:16" ht="33" x14ac:dyDescent="0.2">
      <c r="A2" s="118"/>
      <c r="B2" s="120"/>
      <c r="C2" s="120"/>
      <c r="D2" s="120"/>
      <c r="E2" s="120"/>
      <c r="F2" s="120"/>
      <c r="G2" s="120"/>
      <c r="H2" s="125" t="s">
        <v>5</v>
      </c>
      <c r="I2" s="125"/>
      <c r="J2" s="94">
        <v>42725</v>
      </c>
    </row>
    <row r="3" spans="1:16" ht="33" x14ac:dyDescent="0.2">
      <c r="A3" s="118"/>
      <c r="B3" s="120"/>
      <c r="C3" s="120"/>
      <c r="D3" s="120"/>
      <c r="E3" s="120"/>
      <c r="F3" s="120"/>
      <c r="G3" s="120"/>
      <c r="H3" s="125" t="s">
        <v>6</v>
      </c>
      <c r="I3" s="125"/>
      <c r="J3" s="95">
        <v>0</v>
      </c>
    </row>
    <row r="4" spans="1:16" ht="33" x14ac:dyDescent="0.2">
      <c r="A4" s="118"/>
      <c r="B4" s="88" t="s">
        <v>7</v>
      </c>
      <c r="C4" s="120" t="s">
        <v>8</v>
      </c>
      <c r="D4" s="120"/>
      <c r="E4" s="120"/>
      <c r="F4" s="120"/>
      <c r="G4" s="120"/>
      <c r="H4" s="125" t="s">
        <v>10</v>
      </c>
      <c r="I4" s="125"/>
      <c r="J4" s="95" t="s">
        <v>11</v>
      </c>
    </row>
    <row r="5" spans="1:16" ht="33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3"/>
    </row>
    <row r="6" spans="1:16" ht="33.75" customHeight="1" x14ac:dyDescent="0.2">
      <c r="A6" s="112" t="s">
        <v>20</v>
      </c>
      <c r="B6" s="113"/>
      <c r="C6" s="113" t="s">
        <v>140</v>
      </c>
      <c r="D6" s="113"/>
      <c r="E6" s="113"/>
      <c r="F6" s="113"/>
      <c r="G6" s="113"/>
      <c r="H6" s="113" t="s">
        <v>148</v>
      </c>
      <c r="I6" s="113"/>
      <c r="J6" s="114"/>
    </row>
    <row r="7" spans="1:16" ht="74.25" customHeight="1" thickBot="1" x14ac:dyDescent="0.25">
      <c r="A7" s="102" t="s">
        <v>34</v>
      </c>
      <c r="B7" s="100" t="s">
        <v>3</v>
      </c>
      <c r="C7" s="99" t="s">
        <v>54</v>
      </c>
      <c r="D7" s="100" t="s">
        <v>0</v>
      </c>
      <c r="E7" s="100" t="s">
        <v>38</v>
      </c>
      <c r="F7" s="100" t="s">
        <v>1</v>
      </c>
      <c r="G7" s="100" t="s">
        <v>16</v>
      </c>
      <c r="H7" s="101" t="s">
        <v>12</v>
      </c>
    </row>
    <row r="8" spans="1:16" ht="96.75" customHeight="1" thickBot="1" x14ac:dyDescent="0.25">
      <c r="A8" s="140" t="s">
        <v>142</v>
      </c>
      <c r="B8" s="107" t="s">
        <v>131</v>
      </c>
      <c r="C8" s="143">
        <v>231</v>
      </c>
      <c r="D8" s="104">
        <v>46158</v>
      </c>
      <c r="E8" s="105" t="s">
        <v>45</v>
      </c>
      <c r="F8" s="146" t="s">
        <v>137</v>
      </c>
      <c r="G8" s="109"/>
      <c r="H8" s="110" t="s">
        <v>145</v>
      </c>
    </row>
    <row r="9" spans="1:16" s="3" customFormat="1" ht="96.75" customHeight="1" thickBot="1" x14ac:dyDescent="0.3">
      <c r="A9" s="141"/>
      <c r="B9" s="108" t="s">
        <v>134</v>
      </c>
      <c r="C9" s="144"/>
      <c r="D9" s="104">
        <v>46159</v>
      </c>
      <c r="E9" s="91" t="s">
        <v>46</v>
      </c>
      <c r="F9" s="147"/>
      <c r="G9" s="115"/>
      <c r="H9" s="111" t="s">
        <v>139</v>
      </c>
    </row>
    <row r="10" spans="1:16" s="3" customFormat="1" ht="96.75" customHeight="1" thickBot="1" x14ac:dyDescent="0.3">
      <c r="A10" s="141"/>
      <c r="B10" s="97" t="s">
        <v>143</v>
      </c>
      <c r="C10" s="144"/>
      <c r="D10" s="104">
        <v>46160</v>
      </c>
      <c r="E10" s="91" t="s">
        <v>47</v>
      </c>
      <c r="F10" s="147"/>
      <c r="G10" s="115"/>
      <c r="H10" s="91" t="s">
        <v>135</v>
      </c>
    </row>
    <row r="11" spans="1:16" s="3" customFormat="1" ht="96.75" customHeight="1" thickBot="1" x14ac:dyDescent="0.3">
      <c r="A11" s="141"/>
      <c r="B11" s="98" t="s">
        <v>132</v>
      </c>
      <c r="C11" s="144"/>
      <c r="D11" s="104">
        <v>46161</v>
      </c>
      <c r="E11" s="91" t="s">
        <v>48</v>
      </c>
      <c r="F11" s="147"/>
      <c r="G11" s="115"/>
      <c r="H11" s="90" t="s">
        <v>138</v>
      </c>
      <c r="P11" s="92"/>
    </row>
    <row r="12" spans="1:16" s="3" customFormat="1" ht="96.75" customHeight="1" thickBot="1" x14ac:dyDescent="0.3">
      <c r="A12" s="141"/>
      <c r="B12" s="98" t="s">
        <v>133</v>
      </c>
      <c r="C12" s="144"/>
      <c r="D12" s="104">
        <v>46162</v>
      </c>
      <c r="E12" s="91" t="s">
        <v>49</v>
      </c>
      <c r="F12" s="147"/>
      <c r="G12" s="115"/>
      <c r="H12" s="90" t="s">
        <v>146</v>
      </c>
    </row>
    <row r="13" spans="1:16" s="3" customFormat="1" ht="96.75" customHeight="1" thickBot="1" x14ac:dyDescent="0.3">
      <c r="A13" s="142"/>
      <c r="B13" s="108" t="s">
        <v>144</v>
      </c>
      <c r="C13" s="145"/>
      <c r="D13" s="104">
        <v>46163</v>
      </c>
      <c r="E13" s="106" t="s">
        <v>141</v>
      </c>
      <c r="F13" s="148"/>
      <c r="G13" s="116"/>
      <c r="H13" s="111" t="s">
        <v>147</v>
      </c>
    </row>
    <row r="14" spans="1:16" s="54" customFormat="1" ht="69" customHeight="1" x14ac:dyDescent="0.2">
      <c r="A14" s="126" t="s">
        <v>149</v>
      </c>
      <c r="B14" s="127"/>
      <c r="C14" s="134" t="s">
        <v>136</v>
      </c>
      <c r="D14" s="135"/>
      <c r="E14" s="135"/>
      <c r="F14" s="135"/>
      <c r="G14" s="103"/>
      <c r="H14" s="135" t="s">
        <v>129</v>
      </c>
      <c r="I14" s="135"/>
      <c r="J14" s="129"/>
    </row>
    <row r="15" spans="1:16" s="54" customFormat="1" ht="96.75" customHeight="1" x14ac:dyDescent="0.2">
      <c r="A15" s="128"/>
      <c r="B15" s="129"/>
      <c r="C15" s="134"/>
      <c r="D15" s="135"/>
      <c r="E15" s="135"/>
      <c r="F15" s="135"/>
      <c r="G15" s="103"/>
      <c r="H15" s="135"/>
      <c r="I15" s="135"/>
      <c r="J15" s="129"/>
    </row>
    <row r="16" spans="1:16" s="54" customFormat="1" ht="96.75" customHeight="1" x14ac:dyDescent="0.2">
      <c r="A16" s="128"/>
      <c r="B16" s="129"/>
      <c r="C16" s="134"/>
      <c r="D16" s="135"/>
      <c r="E16" s="135"/>
      <c r="F16" s="135"/>
      <c r="G16" s="103"/>
      <c r="H16" s="135"/>
      <c r="I16" s="135"/>
      <c r="J16" s="129"/>
    </row>
    <row r="17" spans="1:10" s="3" customFormat="1" ht="40.5" customHeight="1" x14ac:dyDescent="0.25">
      <c r="A17" s="130"/>
      <c r="B17" s="131"/>
      <c r="C17" s="136"/>
      <c r="D17" s="137"/>
      <c r="E17" s="137"/>
      <c r="F17" s="137"/>
      <c r="G17" s="89"/>
      <c r="H17" s="137"/>
      <c r="I17" s="137"/>
      <c r="J17" s="131"/>
    </row>
    <row r="18" spans="1:10" s="3" customFormat="1" ht="395.25" customHeight="1" thickBot="1" x14ac:dyDescent="0.45">
      <c r="A18" s="132"/>
      <c r="B18" s="133"/>
      <c r="C18" s="138"/>
      <c r="D18" s="139"/>
      <c r="E18" s="139"/>
      <c r="F18" s="139"/>
      <c r="G18" s="96"/>
      <c r="H18" s="139"/>
      <c r="I18" s="139"/>
      <c r="J18" s="133"/>
    </row>
    <row r="19" spans="1:10" s="3" customFormat="1" ht="43.5" customHeight="1" x14ac:dyDescent="0.25"/>
    <row r="20" spans="1:10" s="3" customFormat="1" ht="43.5" customHeight="1" x14ac:dyDescent="0.25"/>
    <row r="21" spans="1:10" s="3" customFormat="1" ht="43.5" customHeight="1" x14ac:dyDescent="0.25"/>
    <row r="22" spans="1:10" s="3" customFormat="1" ht="43.5" customHeight="1" x14ac:dyDescent="0.25"/>
    <row r="23" spans="1:10" ht="18.75" customHeight="1" x14ac:dyDescent="0.2"/>
    <row r="24" spans="1:10" ht="15" customHeight="1" x14ac:dyDescent="0.2"/>
    <row r="25" spans="1:10" ht="15" customHeight="1" x14ac:dyDescent="0.2"/>
    <row r="26" spans="1:10" ht="15.75" customHeight="1" x14ac:dyDescent="0.2"/>
    <row r="27" spans="1:10" ht="15" customHeight="1" x14ac:dyDescent="0.2"/>
    <row r="28" spans="1:10" ht="15" customHeight="1" x14ac:dyDescent="0.2"/>
    <row r="29" spans="1:10" ht="63.75" customHeight="1" x14ac:dyDescent="0.2"/>
    <row r="33" spans="3:8" ht="20" x14ac:dyDescent="0.2">
      <c r="C33" s="85"/>
    </row>
    <row r="34" spans="3:8" ht="20" x14ac:dyDescent="0.2">
      <c r="C34" s="8"/>
    </row>
    <row r="35" spans="3:8" ht="20" x14ac:dyDescent="0.2">
      <c r="C35" s="8"/>
    </row>
    <row r="36" spans="3:8" ht="20" x14ac:dyDescent="0.2">
      <c r="C36" s="8"/>
    </row>
    <row r="37" spans="3:8" ht="20" x14ac:dyDescent="0.2">
      <c r="C37" s="8"/>
    </row>
    <row r="38" spans="3:8" ht="20" x14ac:dyDescent="0.2">
      <c r="C38" s="8"/>
      <c r="G38"/>
      <c r="H38"/>
    </row>
    <row r="39" spans="3:8" x14ac:dyDescent="0.2">
      <c r="C39"/>
      <c r="G39"/>
      <c r="H39"/>
    </row>
    <row r="40" spans="3:8" ht="20" x14ac:dyDescent="0.2">
      <c r="C40" s="8"/>
      <c r="G40"/>
      <c r="H40"/>
    </row>
    <row r="41" spans="3:8" ht="20" x14ac:dyDescent="0.2">
      <c r="C41" s="8"/>
      <c r="G41"/>
      <c r="H41"/>
    </row>
    <row r="42" spans="3:8" ht="20" x14ac:dyDescent="0.2">
      <c r="C42" s="8"/>
      <c r="G42"/>
      <c r="H42"/>
    </row>
    <row r="43" spans="3:8" x14ac:dyDescent="0.2">
      <c r="G43"/>
      <c r="H43"/>
    </row>
    <row r="44" spans="3:8" x14ac:dyDescent="0.2">
      <c r="G44"/>
      <c r="H44"/>
    </row>
    <row r="45" spans="3:8" x14ac:dyDescent="0.2">
      <c r="G45"/>
      <c r="H45"/>
    </row>
    <row r="46" spans="3:8" x14ac:dyDescent="0.2">
      <c r="G46"/>
      <c r="H46"/>
    </row>
    <row r="47" spans="3:8" x14ac:dyDescent="0.2">
      <c r="G47"/>
      <c r="H47"/>
    </row>
    <row r="48" spans="3:8" x14ac:dyDescent="0.2">
      <c r="G48"/>
      <c r="H48"/>
    </row>
    <row r="49" spans="1:8" x14ac:dyDescent="0.2">
      <c r="G49"/>
      <c r="H49"/>
    </row>
    <row r="50" spans="1:8" x14ac:dyDescent="0.2">
      <c r="G50"/>
      <c r="H50"/>
    </row>
    <row r="51" spans="1:8" x14ac:dyDescent="0.2">
      <c r="G51"/>
      <c r="H51"/>
    </row>
    <row r="52" spans="1:8" x14ac:dyDescent="0.2">
      <c r="A52" s="87"/>
      <c r="B52" s="87"/>
      <c r="G52"/>
      <c r="H52"/>
    </row>
    <row r="53" spans="1:8" x14ac:dyDescent="0.2">
      <c r="A53" s="87"/>
      <c r="B53" s="87"/>
      <c r="G53"/>
      <c r="H53"/>
    </row>
    <row r="54" spans="1:8" x14ac:dyDescent="0.2">
      <c r="A54" s="87"/>
      <c r="B54" s="87"/>
      <c r="G54"/>
      <c r="H54"/>
    </row>
    <row r="55" spans="1:8" x14ac:dyDescent="0.2">
      <c r="A55" s="87"/>
      <c r="B55" s="87"/>
      <c r="G55"/>
      <c r="H55"/>
    </row>
    <row r="56" spans="1:8" x14ac:dyDescent="0.2">
      <c r="A56" s="87"/>
      <c r="B56" s="87"/>
      <c r="G56"/>
      <c r="H56"/>
    </row>
    <row r="57" spans="1:8" x14ac:dyDescent="0.2">
      <c r="G57"/>
      <c r="H57"/>
    </row>
  </sheetData>
  <autoFilter ref="A7:J17" xr:uid="{00000000-0009-0000-0000-000001000000}"/>
  <mergeCells count="18">
    <mergeCell ref="A14:B18"/>
    <mergeCell ref="C14:F18"/>
    <mergeCell ref="H14:J18"/>
    <mergeCell ref="A8:A13"/>
    <mergeCell ref="C8:C13"/>
    <mergeCell ref="F8:F13"/>
    <mergeCell ref="A6:B6"/>
    <mergeCell ref="C6:G6"/>
    <mergeCell ref="H6:J6"/>
    <mergeCell ref="G9:G13"/>
    <mergeCell ref="A1:A4"/>
    <mergeCell ref="B1:G3"/>
    <mergeCell ref="A5:J5"/>
    <mergeCell ref="H1:I1"/>
    <mergeCell ref="H2:I2"/>
    <mergeCell ref="H3:I3"/>
    <mergeCell ref="C4:G4"/>
    <mergeCell ref="H4:I4"/>
  </mergeCells>
  <phoneticPr fontId="9" type="noConversion"/>
  <printOptions horizontalCentered="1"/>
  <pageMargins left="0.25" right="0.25" top="0.75" bottom="0.75" header="0.3" footer="0.3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Mid-Term Exams Schedule</vt:lpstr>
      <vt:lpstr>Final Exams Schedule </vt:lpstr>
      <vt:lpstr>'Final Exams Schedule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2026-05-14T18:52:31Z</dcterms:modified>
</cp:coreProperties>
</file>